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'Документ'!$7:$8</definedName>
    <definedName name="_xlnm.Print_Area" localSheetId="0">'Документ'!$A$1:$AB$31</definedName>
  </definedNames>
  <calcPr fullCalcOnLoad="1"/>
</workbook>
</file>

<file path=xl/sharedStrings.xml><?xml version="1.0" encoding="utf-8"?>
<sst xmlns="http://schemas.openxmlformats.org/spreadsheetml/2006/main" count="82" uniqueCount="53">
  <si>
    <t>Администрация муниципального образования городское поселение Кандалакша Кандалакшского района</t>
  </si>
  <si>
    <t/>
  </si>
  <si>
    <t>Наименование показателя</t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</si>
  <si>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</si>
  <si>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</si>
  <si>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</si>
  <si>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</si>
  <si>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</si>
  <si>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>Итого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</si>
  <si>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</si>
  <si>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</si>
  <si>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</si>
  <si>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</si>
  <si>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</si>
  <si>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</si>
  <si>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</si>
  <si>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00010500000000000000</t>
  </si>
  <si>
    <t xml:space="preserve">        НАЛОГИ НА СОВОКУПНЫЙ ДОХОД</t>
  </si>
  <si>
    <t>00010601000000000000</t>
  </si>
  <si>
    <t xml:space="preserve">          Налог на имущество физических лиц</t>
  </si>
  <si>
    <t>00010606000000000000</t>
  </si>
  <si>
    <t xml:space="preserve">          Земельный налог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</si>
  <si>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</si>
  <si>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</si>
  <si>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00011300000000000000</t>
  </si>
  <si>
    <t xml:space="preserve">        ДОХОДЫ ОТ ОКАЗАНИЯ ПЛАТНЫХ УСЛУГ (РАБОТ) И КОМПЕНСАЦИИ ЗАТРАТ ГОСУДАРСТВА</t>
  </si>
  <si>
    <t>00011400000000000000</t>
  </si>
  <si>
    <t xml:space="preserve">        ДОХОДЫ ОТ ПРОДАЖИ МАТЕРИАЛЬНЫХ И НЕМАТЕРИАЛЬНЫХ АКТИВОВ</t>
  </si>
  <si>
    <t>00011600000000000000</t>
  </si>
  <si>
    <t xml:space="preserve">        ШТРАФЫ, САНКЦИИ, ВОЗМЕЩЕНИЕ УЩЕРБА</t>
  </si>
  <si>
    <t>00011700000000000000</t>
  </si>
  <si>
    <t xml:space="preserve">        ПРОЧИЕ НЕНАЛОГОВЫЕ ДОХОДЫ</t>
  </si>
  <si>
    <t>00020000000000000000</t>
  </si>
  <si>
    <t xml:space="preserve">      БЕЗВОЗМЕЗДНЫЕ ПОСТУПЛЕНИЯ</t>
  </si>
  <si>
    <t>00020201000000000000</t>
  </si>
  <si>
    <t xml:space="preserve">          Дотации бюджетам субъектов Российской Федерации и муниципальных образований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</si>
  <si>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</si>
  <si>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</si>
  <si>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00020203000000000000</t>
  </si>
  <si>
    <t xml:space="preserve">          Субвенции бюджетам субъектов Российской Федерации и муниципальных образований</t>
  </si>
  <si>
    <t>00020204000000000000</t>
  </si>
  <si>
    <t xml:space="preserve">          Иные межбюджетные трансферты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</si>
  <si>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</si>
  <si>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</si>
  <si>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</si>
  <si>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Утверждено Решением о бюджете</t>
  </si>
  <si>
    <t>Единица измерения: тыс.руб.</t>
  </si>
  <si>
    <t xml:space="preserve">        ГОСУАРСТВЕННАЯ ПОШЛИНА</t>
  </si>
  <si>
    <t xml:space="preserve">      БЕЗВОЗМЕЗДНЫЕ ПОСТУПЛЕНИЯ ОТ НЕГОСУДАРСТВЕННЫХ ОРГАНИЗАЦИЙ</t>
  </si>
  <si>
    <t xml:space="preserve">      ПРОЧИЕ БЕЗВОЗМЕЗДНЫЕ ПОСТУПЛЕНИЯ</t>
  </si>
  <si>
    <t xml:space="preserve">          Единый сельскохозяйственный налог</t>
  </si>
  <si>
    <t>Отчет об исполнении бюджета по доходам за I квартал 2017 года</t>
  </si>
  <si>
    <t>Исполнение на 01.04.2017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</si>
</sst>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6" fillId="0" borderId="0">
      <alignment horizontal="left" wrapTex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6" fillId="0" borderId="0">
      <alignment horizontal="right"/>
      <protection/>
    </xf>
    <xf numFmtId="0" fontId="26" fillId="20" borderId="1">
      <alignment/>
      <protection/>
    </xf>
    <xf numFmtId="0" fontId="26" fillId="0" borderId="2">
      <alignment horizontal="center" vertical="center" wrapText="1"/>
      <protection/>
    </xf>
    <xf numFmtId="0" fontId="26" fillId="20" borderId="3">
      <alignment/>
      <protection/>
    </xf>
    <xf numFmtId="49" fontId="26" fillId="0" borderId="2">
      <alignment horizontal="center" vertical="top" shrinkToFit="1"/>
      <protection/>
    </xf>
    <xf numFmtId="0" fontId="26" fillId="0" borderId="2">
      <alignment horizontal="center" vertical="top" wrapText="1"/>
      <protection/>
    </xf>
    <xf numFmtId="4" fontId="26" fillId="0" borderId="2">
      <alignment horizontal="right" vertical="top" shrinkToFit="1"/>
      <protection/>
    </xf>
    <xf numFmtId="10" fontId="26" fillId="0" borderId="2">
      <alignment horizontal="center" vertical="top" shrinkToFit="1"/>
      <protection/>
    </xf>
    <xf numFmtId="0" fontId="26" fillId="20" borderId="4">
      <alignment/>
      <protection/>
    </xf>
    <xf numFmtId="49" fontId="28" fillId="0" borderId="2">
      <alignment horizontal="left" vertical="top" shrinkToFit="1"/>
      <protection/>
    </xf>
    <xf numFmtId="4" fontId="28" fillId="21" borderId="2">
      <alignment horizontal="right" vertical="top" shrinkToFit="1"/>
      <protection/>
    </xf>
    <xf numFmtId="10" fontId="28" fillId="21" borderId="2">
      <alignment horizontal="center" vertical="top" shrinkToFit="1"/>
      <protection/>
    </xf>
    <xf numFmtId="0" fontId="26" fillId="0" borderId="0">
      <alignment/>
      <protection/>
    </xf>
    <xf numFmtId="0" fontId="26" fillId="20" borderId="1">
      <alignment horizontal="left"/>
      <protection/>
    </xf>
    <xf numFmtId="0" fontId="26" fillId="0" borderId="2">
      <alignment horizontal="left" vertical="top" wrapText="1"/>
      <protection/>
    </xf>
    <xf numFmtId="4" fontId="28" fillId="22" borderId="2">
      <alignment horizontal="right" vertical="top" shrinkToFit="1"/>
      <protection/>
    </xf>
    <xf numFmtId="10" fontId="28" fillId="22" borderId="2">
      <alignment horizontal="center" vertical="top" shrinkToFit="1"/>
      <protection/>
    </xf>
    <xf numFmtId="0" fontId="26" fillId="20" borderId="3">
      <alignment horizontal="left"/>
      <protection/>
    </xf>
    <xf numFmtId="0" fontId="26" fillId="20" borderId="4">
      <alignment horizontal="left"/>
      <protection/>
    </xf>
    <xf numFmtId="0" fontId="26" fillId="20" borderId="0">
      <alignment horizontal="left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7" fillId="0" borderId="0" xfId="40" applyNumberFormat="1" applyProtection="1">
      <alignment horizontal="center" wrapText="1"/>
      <protection/>
    </xf>
    <xf numFmtId="0" fontId="27" fillId="0" borderId="0" xfId="41" applyNumberFormat="1" applyProtection="1">
      <alignment horizontal="center"/>
      <protection/>
    </xf>
    <xf numFmtId="0" fontId="26" fillId="0" borderId="2" xfId="0" applyNumberFormat="1" applyFont="1" applyFill="1" applyBorder="1" applyAlignment="1" applyProtection="1">
      <alignment horizontal="center" vertical="center" wrapText="1"/>
      <protection/>
    </xf>
    <xf numFmtId="0" fontId="26" fillId="0" borderId="2" xfId="44" applyNumberFormat="1" applyProtection="1">
      <alignment horizontal="center" vertical="center" wrapText="1"/>
      <protection/>
    </xf>
    <xf numFmtId="49" fontId="26" fillId="0" borderId="2" xfId="46" applyNumberFormat="1" applyProtection="1">
      <alignment horizontal="center" vertical="top" shrinkToFit="1"/>
      <protection/>
    </xf>
    <xf numFmtId="0" fontId="26" fillId="0" borderId="2" xfId="56" applyNumberFormat="1" applyProtection="1">
      <alignment horizontal="left" vertical="top" wrapText="1"/>
      <protection/>
    </xf>
    <xf numFmtId="0" fontId="26" fillId="0" borderId="2" xfId="47" applyNumberFormat="1" applyProtection="1">
      <alignment horizontal="center" vertical="top" wrapText="1"/>
      <protection/>
    </xf>
    <xf numFmtId="4" fontId="28" fillId="22" borderId="2" xfId="57" applyNumberFormat="1" applyProtection="1">
      <alignment horizontal="right" vertical="top" shrinkToFit="1"/>
      <protection/>
    </xf>
    <xf numFmtId="10" fontId="28" fillId="22" borderId="2" xfId="58" applyNumberFormat="1" applyProtection="1">
      <alignment horizontal="center" vertical="top" shrinkToFit="1"/>
      <protection/>
    </xf>
    <xf numFmtId="49" fontId="28" fillId="0" borderId="2" xfId="51" applyNumberFormat="1" applyProtection="1">
      <alignment horizontal="left" vertical="top" shrinkToFit="1"/>
      <protection/>
    </xf>
    <xf numFmtId="4" fontId="28" fillId="21" borderId="2" xfId="52" applyNumberFormat="1" applyProtection="1">
      <alignment horizontal="right" vertical="top" shrinkToFit="1"/>
      <protection/>
    </xf>
    <xf numFmtId="10" fontId="28" fillId="21" borderId="2" xfId="53" applyNumberFormat="1" applyProtection="1">
      <alignment horizontal="center" vertical="top" shrinkToFit="1"/>
      <protection/>
    </xf>
    <xf numFmtId="0" fontId="26" fillId="0" borderId="0" xfId="54" applyNumberFormat="1" applyProtection="1">
      <alignment/>
      <protection/>
    </xf>
    <xf numFmtId="0" fontId="26" fillId="0" borderId="0" xfId="39" applyNumberFormat="1" applyProtection="1">
      <alignment horizontal="left" wrapText="1"/>
      <protection/>
    </xf>
    <xf numFmtId="4" fontId="28" fillId="0" borderId="2" xfId="57" applyNumberFormat="1" applyFill="1" applyProtection="1">
      <alignment horizontal="right" vertical="top" shrinkToFit="1"/>
      <protection/>
    </xf>
    <xf numFmtId="0" fontId="26" fillId="0" borderId="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49" fontId="28" fillId="0" borderId="2" xfId="0" applyNumberFormat="1" applyFont="1" applyFill="1" applyBorder="1" applyAlignment="1" applyProtection="1">
      <alignment horizontal="left" vertical="top" shrinkToFi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showGridLines="0" showZeros="0" tabSelected="1" view="pageBreakPreview" zoomScaleSheetLayoutView="100" zoomScalePageLayoutView="0" workbookViewId="0" topLeftCell="B1">
      <pane ySplit="8" topLeftCell="A21" activePane="bottomLeft" state="frozen"/>
      <selection pane="topLeft" activeCell="A1" sqref="A1"/>
      <selection pane="bottomLeft" activeCell="AJ31" sqref="AJ31"/>
    </sheetView>
  </sheetViews>
  <sheetFormatPr defaultColWidth="9.140625" defaultRowHeight="15" outlineLevelRow="2"/>
  <cols>
    <col min="1" max="1" width="137.140625" style="1" hidden="1" customWidth="1"/>
    <col min="2" max="2" width="47.7109375" style="1" customWidth="1"/>
    <col min="3" max="13" width="9.140625" style="1" hidden="1" customWidth="1"/>
    <col min="14" max="14" width="15.7109375" style="1" customWidth="1"/>
    <col min="15" max="22" width="9.140625" style="1" hidden="1" customWidth="1"/>
    <col min="23" max="23" width="15.7109375" style="1" customWidth="1"/>
    <col min="24" max="27" width="9.140625" style="1" hidden="1" customWidth="1"/>
    <col min="28" max="28" width="15.7109375" style="1" customWidth="1"/>
    <col min="29" max="32" width="9.140625" style="1" hidden="1" customWidth="1"/>
    <col min="33" max="16384" width="9.140625" style="1" customWidth="1"/>
  </cols>
  <sheetData>
    <row r="1" spans="1:32" ht="19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22.5" customHeight="1">
      <c r="A4" s="19" t="s">
        <v>51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"/>
      <c r="AF4" s="2"/>
    </row>
    <row r="5" spans="1:32" ht="15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3"/>
      <c r="AF5" s="3"/>
    </row>
    <row r="6" spans="1:32" ht="12.75" customHeight="1">
      <c r="A6" s="21" t="s">
        <v>46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30" customHeight="1">
      <c r="A7" s="17" t="s">
        <v>1</v>
      </c>
      <c r="B7" s="17" t="s">
        <v>2</v>
      </c>
      <c r="C7" s="17" t="s">
        <v>1</v>
      </c>
      <c r="D7" s="17" t="s">
        <v>3</v>
      </c>
      <c r="E7" s="17"/>
      <c r="F7" s="17"/>
      <c r="G7" s="17" t="s">
        <v>4</v>
      </c>
      <c r="H7" s="17"/>
      <c r="I7" s="17"/>
      <c r="J7" s="17" t="s">
        <v>1</v>
      </c>
      <c r="K7" s="17" t="s">
        <v>1</v>
      </c>
      <c r="L7" s="17" t="s">
        <v>1</v>
      </c>
      <c r="M7" s="17" t="s">
        <v>1</v>
      </c>
      <c r="N7" s="17" t="s">
        <v>45</v>
      </c>
      <c r="O7" s="17" t="s">
        <v>1</v>
      </c>
      <c r="P7" s="17" t="s">
        <v>1</v>
      </c>
      <c r="Q7" s="17" t="s">
        <v>1</v>
      </c>
      <c r="R7" s="17" t="s">
        <v>1</v>
      </c>
      <c r="S7" s="17" t="s">
        <v>1</v>
      </c>
      <c r="T7" s="17" t="s">
        <v>1</v>
      </c>
      <c r="U7" s="17" t="s">
        <v>52</v>
      </c>
      <c r="V7" s="17"/>
      <c r="W7" s="17"/>
      <c r="X7" s="17" t="s">
        <v>5</v>
      </c>
      <c r="Y7" s="17"/>
      <c r="Z7" s="17"/>
      <c r="AA7" s="5" t="s">
        <v>1</v>
      </c>
      <c r="AB7" s="4"/>
      <c r="AC7" s="17" t="s">
        <v>6</v>
      </c>
      <c r="AD7" s="17"/>
      <c r="AE7" s="17" t="s">
        <v>7</v>
      </c>
      <c r="AF7" s="17"/>
    </row>
    <row r="8" spans="1:32" ht="15" customHeight="1">
      <c r="A8" s="17"/>
      <c r="B8" s="17"/>
      <c r="C8" s="17"/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5" t="s">
        <v>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5" t="s">
        <v>1</v>
      </c>
      <c r="V8" s="5" t="s">
        <v>1</v>
      </c>
      <c r="W8" s="5" t="s">
        <v>8</v>
      </c>
      <c r="X8" s="5" t="s">
        <v>1</v>
      </c>
      <c r="Y8" s="5" t="s">
        <v>1</v>
      </c>
      <c r="Z8" s="5" t="s">
        <v>1</v>
      </c>
      <c r="AA8" s="5"/>
      <c r="AB8" s="5" t="s">
        <v>9</v>
      </c>
      <c r="AC8" s="5" t="s">
        <v>1</v>
      </c>
      <c r="AD8" s="5" t="s">
        <v>1</v>
      </c>
      <c r="AE8" s="5" t="s">
        <v>1</v>
      </c>
      <c r="AF8" s="5" t="s">
        <v>1</v>
      </c>
    </row>
    <row r="9" spans="1:32" ht="15" customHeight="1">
      <c r="A9" s="6" t="s">
        <v>10</v>
      </c>
      <c r="B9" s="7" t="s">
        <v>11</v>
      </c>
      <c r="C9" s="6"/>
      <c r="D9" s="8"/>
      <c r="E9" s="6"/>
      <c r="F9" s="6"/>
      <c r="G9" s="6"/>
      <c r="H9" s="6"/>
      <c r="I9" s="6"/>
      <c r="J9" s="6"/>
      <c r="K9" s="6"/>
      <c r="L9" s="6"/>
      <c r="M9" s="9">
        <v>0</v>
      </c>
      <c r="N9" s="9">
        <f>SUM(N10:N21)</f>
        <v>196237.8</v>
      </c>
      <c r="O9" s="9">
        <v>196866501.32</v>
      </c>
      <c r="P9" s="9">
        <v>196866501.32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132720896.17</v>
      </c>
      <c r="W9" s="9">
        <f>SUM(W10:W21)</f>
        <v>40981.119999999995</v>
      </c>
      <c r="X9" s="9">
        <v>0</v>
      </c>
      <c r="Y9" s="9">
        <v>132720896.17</v>
      </c>
      <c r="Z9" s="9">
        <v>132720896.17</v>
      </c>
      <c r="AA9" s="9">
        <v>132720896.17</v>
      </c>
      <c r="AB9" s="10">
        <f>W9/N9</f>
        <v>0.20883397592105088</v>
      </c>
      <c r="AC9" s="9">
        <v>64145605.15</v>
      </c>
      <c r="AD9" s="10">
        <v>0.6741669876799739</v>
      </c>
      <c r="AE9" s="9">
        <v>0</v>
      </c>
      <c r="AF9" s="10"/>
    </row>
    <row r="10" spans="1:32" ht="15" customHeight="1" outlineLevel="1">
      <c r="A10" s="6" t="s">
        <v>12</v>
      </c>
      <c r="B10" s="7" t="s">
        <v>13</v>
      </c>
      <c r="C10" s="6"/>
      <c r="D10" s="8"/>
      <c r="E10" s="6"/>
      <c r="F10" s="6"/>
      <c r="G10" s="6"/>
      <c r="H10" s="6"/>
      <c r="I10" s="6"/>
      <c r="J10" s="6"/>
      <c r="K10" s="6"/>
      <c r="L10" s="6"/>
      <c r="M10" s="9">
        <v>0</v>
      </c>
      <c r="N10" s="16">
        <v>85300</v>
      </c>
      <c r="O10" s="16">
        <v>79470000</v>
      </c>
      <c r="P10" s="16">
        <v>79470000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60176520.19</v>
      </c>
      <c r="W10" s="16">
        <v>19619.84123</v>
      </c>
      <c r="X10" s="9">
        <v>0</v>
      </c>
      <c r="Y10" s="9">
        <v>60176520.19</v>
      </c>
      <c r="Z10" s="9">
        <v>60176520.19</v>
      </c>
      <c r="AA10" s="9">
        <v>60176520.19</v>
      </c>
      <c r="AB10" s="10">
        <f aca="true" t="shared" si="0" ref="AB10:AB28">W10/N10</f>
        <v>0.2300098620164127</v>
      </c>
      <c r="AC10" s="9">
        <v>19293479.81</v>
      </c>
      <c r="AD10" s="10">
        <v>0.757223105448597</v>
      </c>
      <c r="AE10" s="9">
        <v>0</v>
      </c>
      <c r="AF10" s="10"/>
    </row>
    <row r="11" spans="1:32" ht="45" customHeight="1" outlineLevel="1">
      <c r="A11" s="6" t="s">
        <v>14</v>
      </c>
      <c r="B11" s="7" t="s">
        <v>15</v>
      </c>
      <c r="C11" s="6"/>
      <c r="D11" s="8"/>
      <c r="E11" s="6"/>
      <c r="F11" s="6"/>
      <c r="G11" s="6"/>
      <c r="H11" s="6"/>
      <c r="I11" s="6"/>
      <c r="J11" s="6"/>
      <c r="K11" s="6"/>
      <c r="L11" s="6"/>
      <c r="M11" s="9">
        <v>0</v>
      </c>
      <c r="N11" s="16">
        <v>11300</v>
      </c>
      <c r="O11" s="16">
        <v>8842142.8</v>
      </c>
      <c r="P11" s="16">
        <v>8842142.8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8301858.62</v>
      </c>
      <c r="W11" s="16">
        <v>2073.79405</v>
      </c>
      <c r="X11" s="9">
        <v>0</v>
      </c>
      <c r="Y11" s="9">
        <v>8301858.62</v>
      </c>
      <c r="Z11" s="9">
        <v>8301858.62</v>
      </c>
      <c r="AA11" s="9">
        <v>8301858.62</v>
      </c>
      <c r="AB11" s="10">
        <f>W11/N11</f>
        <v>0.18352159734513274</v>
      </c>
      <c r="AC11" s="9">
        <v>540284.18</v>
      </c>
      <c r="AD11" s="10">
        <v>0.9388966914219028</v>
      </c>
      <c r="AE11" s="9">
        <v>0</v>
      </c>
      <c r="AF11" s="10"/>
    </row>
    <row r="12" spans="1:32" ht="15" customHeight="1" outlineLevel="1">
      <c r="A12" s="6" t="s">
        <v>16</v>
      </c>
      <c r="B12" s="7" t="s">
        <v>17</v>
      </c>
      <c r="C12" s="6"/>
      <c r="D12" s="8"/>
      <c r="E12" s="6"/>
      <c r="F12" s="6"/>
      <c r="G12" s="6"/>
      <c r="H12" s="6"/>
      <c r="I12" s="6"/>
      <c r="J12" s="6"/>
      <c r="K12" s="6"/>
      <c r="L12" s="6"/>
      <c r="M12" s="9">
        <v>0</v>
      </c>
      <c r="N12" s="16">
        <v>25200</v>
      </c>
      <c r="O12" s="16">
        <v>23870000</v>
      </c>
      <c r="P12" s="16">
        <v>23870000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17850850.74</v>
      </c>
      <c r="W12" s="16">
        <v>5975.59626</v>
      </c>
      <c r="X12" s="9">
        <v>0</v>
      </c>
      <c r="Y12" s="9">
        <v>17850850.74</v>
      </c>
      <c r="Z12" s="9">
        <v>17850850.74</v>
      </c>
      <c r="AA12" s="9">
        <v>17850850.74</v>
      </c>
      <c r="AB12" s="10">
        <f t="shared" si="0"/>
        <v>0.23712683571428572</v>
      </c>
      <c r="AC12" s="9">
        <v>6019149.26</v>
      </c>
      <c r="AD12" s="10">
        <v>0.7478362270632594</v>
      </c>
      <c r="AE12" s="9">
        <v>0</v>
      </c>
      <c r="AF12" s="10"/>
    </row>
    <row r="13" spans="1:32" ht="15" customHeight="1" outlineLevel="1">
      <c r="A13" s="6"/>
      <c r="B13" s="7" t="s">
        <v>50</v>
      </c>
      <c r="C13" s="6"/>
      <c r="D13" s="8"/>
      <c r="E13" s="6"/>
      <c r="F13" s="6"/>
      <c r="G13" s="6"/>
      <c r="H13" s="6"/>
      <c r="I13" s="6"/>
      <c r="J13" s="6"/>
      <c r="K13" s="6"/>
      <c r="L13" s="6"/>
      <c r="M13" s="9"/>
      <c r="N13" s="16"/>
      <c r="O13" s="16"/>
      <c r="P13" s="16"/>
      <c r="Q13" s="16"/>
      <c r="R13" s="16"/>
      <c r="S13" s="16"/>
      <c r="T13" s="16"/>
      <c r="U13" s="16"/>
      <c r="V13" s="16"/>
      <c r="W13" s="16">
        <v>0.125</v>
      </c>
      <c r="X13" s="9"/>
      <c r="Y13" s="9"/>
      <c r="Z13" s="9"/>
      <c r="AA13" s="9"/>
      <c r="AB13" s="10"/>
      <c r="AC13" s="9"/>
      <c r="AD13" s="10"/>
      <c r="AE13" s="9"/>
      <c r="AF13" s="10"/>
    </row>
    <row r="14" spans="1:32" ht="15" customHeight="1" outlineLevel="2">
      <c r="A14" s="6" t="s">
        <v>18</v>
      </c>
      <c r="B14" s="7" t="s">
        <v>19</v>
      </c>
      <c r="C14" s="6"/>
      <c r="D14" s="8"/>
      <c r="E14" s="6"/>
      <c r="F14" s="6"/>
      <c r="G14" s="6"/>
      <c r="H14" s="6"/>
      <c r="I14" s="6"/>
      <c r="J14" s="6"/>
      <c r="K14" s="6"/>
      <c r="L14" s="6"/>
      <c r="M14" s="9">
        <v>0</v>
      </c>
      <c r="N14" s="16">
        <v>8600</v>
      </c>
      <c r="O14" s="16">
        <v>9600000</v>
      </c>
      <c r="P14" s="16">
        <v>9600000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858405.87</v>
      </c>
      <c r="W14" s="16">
        <v>916.27018</v>
      </c>
      <c r="X14" s="9">
        <v>0</v>
      </c>
      <c r="Y14" s="9">
        <v>858405.87</v>
      </c>
      <c r="Z14" s="9">
        <v>858405.87</v>
      </c>
      <c r="AA14" s="9">
        <v>858405.87</v>
      </c>
      <c r="AB14" s="10">
        <f t="shared" si="0"/>
        <v>0.10654304418604651</v>
      </c>
      <c r="AC14" s="9">
        <v>8741594.13</v>
      </c>
      <c r="AD14" s="10">
        <v>0.089417278125</v>
      </c>
      <c r="AE14" s="9">
        <v>0</v>
      </c>
      <c r="AF14" s="10"/>
    </row>
    <row r="15" spans="1:32" ht="15" customHeight="1" outlineLevel="2">
      <c r="A15" s="6" t="s">
        <v>20</v>
      </c>
      <c r="B15" s="7" t="s">
        <v>21</v>
      </c>
      <c r="C15" s="6"/>
      <c r="D15" s="8"/>
      <c r="E15" s="6"/>
      <c r="F15" s="6"/>
      <c r="G15" s="6"/>
      <c r="H15" s="6"/>
      <c r="I15" s="6"/>
      <c r="J15" s="6"/>
      <c r="K15" s="6"/>
      <c r="L15" s="6"/>
      <c r="M15" s="9">
        <v>0</v>
      </c>
      <c r="N15" s="16">
        <v>30200</v>
      </c>
      <c r="O15" s="16">
        <v>34968250</v>
      </c>
      <c r="P15" s="16">
        <v>34968250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20167571.86</v>
      </c>
      <c r="W15" s="16">
        <v>4430.50772</v>
      </c>
      <c r="X15" s="9">
        <v>0</v>
      </c>
      <c r="Y15" s="9">
        <v>20167571.86</v>
      </c>
      <c r="Z15" s="9">
        <v>20167571.86</v>
      </c>
      <c r="AA15" s="9">
        <v>20167571.86</v>
      </c>
      <c r="AB15" s="10">
        <f t="shared" si="0"/>
        <v>0.1467055536423841</v>
      </c>
      <c r="AC15" s="9">
        <v>14800678.14</v>
      </c>
      <c r="AD15" s="10">
        <v>0.5767395239967685</v>
      </c>
      <c r="AE15" s="9">
        <v>0</v>
      </c>
      <c r="AF15" s="10"/>
    </row>
    <row r="16" spans="1:32" ht="15" customHeight="1" outlineLevel="1">
      <c r="A16" s="6" t="s">
        <v>16</v>
      </c>
      <c r="B16" s="7" t="s">
        <v>47</v>
      </c>
      <c r="C16" s="6"/>
      <c r="D16" s="8"/>
      <c r="E16" s="6"/>
      <c r="F16" s="6"/>
      <c r="G16" s="6"/>
      <c r="H16" s="6"/>
      <c r="I16" s="6"/>
      <c r="J16" s="6"/>
      <c r="K16" s="6"/>
      <c r="L16" s="6"/>
      <c r="M16" s="9">
        <v>0</v>
      </c>
      <c r="N16" s="16"/>
      <c r="O16" s="16">
        <v>23870000</v>
      </c>
      <c r="P16" s="16">
        <v>23870000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17850850.74</v>
      </c>
      <c r="W16" s="16">
        <v>3.2</v>
      </c>
      <c r="X16" s="9">
        <v>0</v>
      </c>
      <c r="Y16" s="9">
        <v>17850850.74</v>
      </c>
      <c r="Z16" s="9">
        <v>17850850.74</v>
      </c>
      <c r="AA16" s="9">
        <v>17850850.74</v>
      </c>
      <c r="AB16" s="10"/>
      <c r="AC16" s="9">
        <v>6019149.26</v>
      </c>
      <c r="AD16" s="10">
        <v>0.7478362270632594</v>
      </c>
      <c r="AE16" s="9">
        <v>0</v>
      </c>
      <c r="AF16" s="10"/>
    </row>
    <row r="17" spans="1:32" ht="39.75" customHeight="1" outlineLevel="1">
      <c r="A17" s="6" t="s">
        <v>22</v>
      </c>
      <c r="B17" s="7" t="s">
        <v>23</v>
      </c>
      <c r="C17" s="6"/>
      <c r="D17" s="8"/>
      <c r="E17" s="6"/>
      <c r="F17" s="6"/>
      <c r="G17" s="6"/>
      <c r="H17" s="6"/>
      <c r="I17" s="6"/>
      <c r="J17" s="6"/>
      <c r="K17" s="6"/>
      <c r="L17" s="6"/>
      <c r="M17" s="9">
        <v>0</v>
      </c>
      <c r="N17" s="16">
        <v>30947.8</v>
      </c>
      <c r="O17" s="16">
        <v>29098848.3</v>
      </c>
      <c r="P17" s="16">
        <v>29098848.3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17157800.75</v>
      </c>
      <c r="W17" s="16">
        <v>7365.21802</v>
      </c>
      <c r="X17" s="9">
        <v>0</v>
      </c>
      <c r="Y17" s="9">
        <v>17157800.75</v>
      </c>
      <c r="Z17" s="9">
        <v>17157800.75</v>
      </c>
      <c r="AA17" s="9">
        <v>17157800.75</v>
      </c>
      <c r="AB17" s="10">
        <f t="shared" si="0"/>
        <v>0.23798841985536937</v>
      </c>
      <c r="AC17" s="9">
        <v>11941047.55</v>
      </c>
      <c r="AD17" s="10">
        <v>0.5896384823587675</v>
      </c>
      <c r="AE17" s="9">
        <v>0</v>
      </c>
      <c r="AF17" s="10"/>
    </row>
    <row r="18" spans="1:32" ht="30" customHeight="1" outlineLevel="1">
      <c r="A18" s="6" t="s">
        <v>24</v>
      </c>
      <c r="B18" s="7" t="s">
        <v>25</v>
      </c>
      <c r="C18" s="6"/>
      <c r="D18" s="8"/>
      <c r="E18" s="6"/>
      <c r="F18" s="6"/>
      <c r="G18" s="6"/>
      <c r="H18" s="6"/>
      <c r="I18" s="6"/>
      <c r="J18" s="6"/>
      <c r="K18" s="6"/>
      <c r="L18" s="6"/>
      <c r="M18" s="9">
        <v>0</v>
      </c>
      <c r="N18" s="16">
        <v>1350</v>
      </c>
      <c r="O18" s="16">
        <v>1415260.22</v>
      </c>
      <c r="P18" s="16">
        <v>1415260.22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779882.87</v>
      </c>
      <c r="W18" s="16">
        <v>285.47771</v>
      </c>
      <c r="X18" s="9">
        <v>0</v>
      </c>
      <c r="Y18" s="9">
        <v>779882.87</v>
      </c>
      <c r="Z18" s="9">
        <v>779882.87</v>
      </c>
      <c r="AA18" s="9">
        <v>779882.87</v>
      </c>
      <c r="AB18" s="10">
        <f t="shared" si="0"/>
        <v>0.21146497037037038</v>
      </c>
      <c r="AC18" s="9">
        <v>635377.35</v>
      </c>
      <c r="AD18" s="10">
        <v>0.5510526325681647</v>
      </c>
      <c r="AE18" s="9">
        <v>0</v>
      </c>
      <c r="AF18" s="10"/>
    </row>
    <row r="19" spans="1:32" ht="30" customHeight="1" outlineLevel="1">
      <c r="A19" s="6" t="s">
        <v>26</v>
      </c>
      <c r="B19" s="7" t="s">
        <v>27</v>
      </c>
      <c r="C19" s="6"/>
      <c r="D19" s="8"/>
      <c r="E19" s="6"/>
      <c r="F19" s="6"/>
      <c r="G19" s="6"/>
      <c r="H19" s="6"/>
      <c r="I19" s="6"/>
      <c r="J19" s="6"/>
      <c r="K19" s="6"/>
      <c r="L19" s="6"/>
      <c r="M19" s="9">
        <v>0</v>
      </c>
      <c r="N19" s="16">
        <v>3220</v>
      </c>
      <c r="O19" s="16">
        <v>9471000</v>
      </c>
      <c r="P19" s="16">
        <v>9471000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7213051.74</v>
      </c>
      <c r="W19" s="16">
        <v>295.68185</v>
      </c>
      <c r="X19" s="9">
        <v>0</v>
      </c>
      <c r="Y19" s="9">
        <v>7213051.74</v>
      </c>
      <c r="Z19" s="9">
        <v>7213051.74</v>
      </c>
      <c r="AA19" s="9">
        <v>7213051.74</v>
      </c>
      <c r="AB19" s="10">
        <f t="shared" si="0"/>
        <v>0.09182666149068323</v>
      </c>
      <c r="AC19" s="9">
        <v>2257948.26</v>
      </c>
      <c r="AD19" s="10">
        <v>0.7615934684827368</v>
      </c>
      <c r="AE19" s="9">
        <v>0</v>
      </c>
      <c r="AF19" s="10"/>
    </row>
    <row r="20" spans="1:32" ht="15" customHeight="1" outlineLevel="1">
      <c r="A20" s="6" t="s">
        <v>28</v>
      </c>
      <c r="B20" s="7" t="s">
        <v>29</v>
      </c>
      <c r="C20" s="6"/>
      <c r="D20" s="8"/>
      <c r="E20" s="6"/>
      <c r="F20" s="6"/>
      <c r="G20" s="6"/>
      <c r="H20" s="6"/>
      <c r="I20" s="6"/>
      <c r="J20" s="6"/>
      <c r="K20" s="6"/>
      <c r="L20" s="6"/>
      <c r="M20" s="9">
        <v>0</v>
      </c>
      <c r="N20" s="16">
        <v>120</v>
      </c>
      <c r="O20" s="16">
        <v>131000</v>
      </c>
      <c r="P20" s="16">
        <v>131000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203044.75</v>
      </c>
      <c r="W20" s="16">
        <v>23.49</v>
      </c>
      <c r="X20" s="9">
        <v>0</v>
      </c>
      <c r="Y20" s="9">
        <v>203044.75</v>
      </c>
      <c r="Z20" s="9">
        <v>203044.75</v>
      </c>
      <c r="AA20" s="9">
        <v>203044.75</v>
      </c>
      <c r="AB20" s="10">
        <f t="shared" si="0"/>
        <v>0.19574999999999998</v>
      </c>
      <c r="AC20" s="9">
        <v>-72044.75</v>
      </c>
      <c r="AD20" s="10">
        <v>1.5499599236641222</v>
      </c>
      <c r="AE20" s="9">
        <v>0</v>
      </c>
      <c r="AF20" s="10"/>
    </row>
    <row r="21" spans="1:32" ht="15" customHeight="1" outlineLevel="1">
      <c r="A21" s="6" t="s">
        <v>30</v>
      </c>
      <c r="B21" s="7" t="s">
        <v>31</v>
      </c>
      <c r="C21" s="6"/>
      <c r="D21" s="8"/>
      <c r="E21" s="6"/>
      <c r="F21" s="6"/>
      <c r="G21" s="6"/>
      <c r="H21" s="6"/>
      <c r="I21" s="6"/>
      <c r="J21" s="6"/>
      <c r="K21" s="6"/>
      <c r="L21" s="6"/>
      <c r="M21" s="9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11908.78</v>
      </c>
      <c r="W21" s="16">
        <v>-8.08202</v>
      </c>
      <c r="X21" s="9">
        <v>0</v>
      </c>
      <c r="Y21" s="9">
        <v>11908.78</v>
      </c>
      <c r="Z21" s="9">
        <v>11908.78</v>
      </c>
      <c r="AA21" s="9">
        <v>11908.78</v>
      </c>
      <c r="AB21" s="10"/>
      <c r="AC21" s="9">
        <v>-11908.78</v>
      </c>
      <c r="AD21" s="10"/>
      <c r="AE21" s="9">
        <v>0</v>
      </c>
      <c r="AF21" s="10"/>
    </row>
    <row r="22" spans="1:32" ht="15" customHeight="1">
      <c r="A22" s="6" t="s">
        <v>32</v>
      </c>
      <c r="B22" s="7" t="s">
        <v>33</v>
      </c>
      <c r="C22" s="6"/>
      <c r="D22" s="8"/>
      <c r="E22" s="6"/>
      <c r="F22" s="6"/>
      <c r="G22" s="6"/>
      <c r="H22" s="6"/>
      <c r="I22" s="6"/>
      <c r="J22" s="6"/>
      <c r="K22" s="6"/>
      <c r="L22" s="6"/>
      <c r="M22" s="9">
        <v>0</v>
      </c>
      <c r="N22" s="9">
        <f>SUM(N23:N29)</f>
        <v>115051.8168</v>
      </c>
      <c r="O22" s="9">
        <v>124071933.81</v>
      </c>
      <c r="P22" s="9">
        <v>124071933.81</v>
      </c>
      <c r="Q22" s="9">
        <v>0</v>
      </c>
      <c r="R22" s="9">
        <v>0</v>
      </c>
      <c r="S22" s="9">
        <v>0</v>
      </c>
      <c r="T22" s="9">
        <v>0</v>
      </c>
      <c r="U22" s="9">
        <v>389134.51</v>
      </c>
      <c r="V22" s="9">
        <v>71595360.81</v>
      </c>
      <c r="W22" s="9">
        <f>SUM(W23:W29)</f>
        <v>22948.80674</v>
      </c>
      <c r="X22" s="9">
        <v>389134.51</v>
      </c>
      <c r="Y22" s="9">
        <v>71595360.81</v>
      </c>
      <c r="Z22" s="9">
        <v>71206226.3</v>
      </c>
      <c r="AA22" s="9">
        <v>71206226.3</v>
      </c>
      <c r="AB22" s="10">
        <f t="shared" si="0"/>
        <v>0.19946496611950937</v>
      </c>
      <c r="AC22" s="9">
        <v>52865707.51</v>
      </c>
      <c r="AD22" s="10">
        <v>0.5739108282864605</v>
      </c>
      <c r="AE22" s="9">
        <v>0</v>
      </c>
      <c r="AF22" s="10"/>
    </row>
    <row r="23" spans="1:32" ht="30" customHeight="1" outlineLevel="2">
      <c r="A23" s="6" t="s">
        <v>34</v>
      </c>
      <c r="B23" s="7" t="s">
        <v>35</v>
      </c>
      <c r="C23" s="6"/>
      <c r="D23" s="8"/>
      <c r="E23" s="6"/>
      <c r="F23" s="6"/>
      <c r="G23" s="6"/>
      <c r="H23" s="6"/>
      <c r="I23" s="6"/>
      <c r="J23" s="6"/>
      <c r="K23" s="6"/>
      <c r="L23" s="6"/>
      <c r="M23" s="9">
        <v>0</v>
      </c>
      <c r="N23" s="16">
        <v>62940</v>
      </c>
      <c r="O23" s="16">
        <v>40947700</v>
      </c>
      <c r="P23" s="16">
        <v>40947700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38223806.67</v>
      </c>
      <c r="W23" s="16">
        <v>15735</v>
      </c>
      <c r="X23" s="9">
        <v>0</v>
      </c>
      <c r="Y23" s="9">
        <v>38223806.67</v>
      </c>
      <c r="Z23" s="9">
        <v>38223806.67</v>
      </c>
      <c r="AA23" s="9">
        <v>38223806.67</v>
      </c>
      <c r="AB23" s="10">
        <f t="shared" si="0"/>
        <v>0.25</v>
      </c>
      <c r="AC23" s="9">
        <v>2723893.33</v>
      </c>
      <c r="AD23" s="10">
        <v>0.933478722126029</v>
      </c>
      <c r="AE23" s="9">
        <v>0</v>
      </c>
      <c r="AF23" s="10"/>
    </row>
    <row r="24" spans="1:32" ht="30" customHeight="1" outlineLevel="2">
      <c r="A24" s="6" t="s">
        <v>36</v>
      </c>
      <c r="B24" s="7" t="s">
        <v>37</v>
      </c>
      <c r="C24" s="6"/>
      <c r="D24" s="8"/>
      <c r="E24" s="6"/>
      <c r="F24" s="6"/>
      <c r="G24" s="6"/>
      <c r="H24" s="6"/>
      <c r="I24" s="6"/>
      <c r="J24" s="6"/>
      <c r="K24" s="6"/>
      <c r="L24" s="6"/>
      <c r="M24" s="9">
        <v>0</v>
      </c>
      <c r="N24" s="16">
        <v>49134.852</v>
      </c>
      <c r="O24" s="16">
        <v>81738556.61</v>
      </c>
      <c r="P24" s="16">
        <v>81738556.61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32223605.04</v>
      </c>
      <c r="W24" s="16">
        <v>7186.15</v>
      </c>
      <c r="X24" s="9">
        <v>0</v>
      </c>
      <c r="Y24" s="9">
        <v>32223605.04</v>
      </c>
      <c r="Z24" s="9">
        <v>32223605.04</v>
      </c>
      <c r="AA24" s="9">
        <v>32223605.04</v>
      </c>
      <c r="AB24" s="10">
        <f t="shared" si="0"/>
        <v>0.14625362054616547</v>
      </c>
      <c r="AC24" s="9">
        <v>49514951.57</v>
      </c>
      <c r="AD24" s="10">
        <v>0.3942277228327974</v>
      </c>
      <c r="AE24" s="9">
        <v>0</v>
      </c>
      <c r="AF24" s="10"/>
    </row>
    <row r="25" spans="1:32" ht="30" customHeight="1" outlineLevel="2">
      <c r="A25" s="6" t="s">
        <v>38</v>
      </c>
      <c r="B25" s="7" t="s">
        <v>39</v>
      </c>
      <c r="C25" s="6"/>
      <c r="D25" s="8"/>
      <c r="E25" s="6"/>
      <c r="F25" s="6"/>
      <c r="G25" s="6"/>
      <c r="H25" s="6"/>
      <c r="I25" s="6"/>
      <c r="J25" s="6"/>
      <c r="K25" s="6"/>
      <c r="L25" s="6"/>
      <c r="M25" s="9">
        <v>0</v>
      </c>
      <c r="N25" s="16">
        <v>1908.07</v>
      </c>
      <c r="O25" s="16">
        <v>726622.4</v>
      </c>
      <c r="P25" s="16">
        <v>726622.4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374121.2</v>
      </c>
      <c r="W25" s="16"/>
      <c r="X25" s="9">
        <v>0</v>
      </c>
      <c r="Y25" s="9">
        <v>374121.2</v>
      </c>
      <c r="Z25" s="9">
        <v>374121.2</v>
      </c>
      <c r="AA25" s="9">
        <v>374121.2</v>
      </c>
      <c r="AB25" s="10">
        <f t="shared" si="0"/>
        <v>0</v>
      </c>
      <c r="AC25" s="9">
        <v>352501.2</v>
      </c>
      <c r="AD25" s="10">
        <v>0.514877053060847</v>
      </c>
      <c r="AE25" s="9">
        <v>0</v>
      </c>
      <c r="AF25" s="10"/>
    </row>
    <row r="26" spans="1:32" ht="15" customHeight="1" outlineLevel="2">
      <c r="A26" s="6" t="s">
        <v>40</v>
      </c>
      <c r="B26" s="7" t="s">
        <v>41</v>
      </c>
      <c r="C26" s="6"/>
      <c r="D26" s="8"/>
      <c r="E26" s="6"/>
      <c r="F26" s="6"/>
      <c r="G26" s="6"/>
      <c r="H26" s="6"/>
      <c r="I26" s="6"/>
      <c r="J26" s="6"/>
      <c r="K26" s="6"/>
      <c r="L26" s="6"/>
      <c r="M26" s="9">
        <v>0</v>
      </c>
      <c r="N26" s="16">
        <v>648.4948</v>
      </c>
      <c r="O26" s="16">
        <v>659054.8</v>
      </c>
      <c r="P26" s="16">
        <v>659054.8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496931.1</v>
      </c>
      <c r="W26" s="16">
        <v>162.1237</v>
      </c>
      <c r="X26" s="9">
        <v>0</v>
      </c>
      <c r="Y26" s="9">
        <v>496931.1</v>
      </c>
      <c r="Z26" s="9">
        <v>496931.1</v>
      </c>
      <c r="AA26" s="9">
        <v>496931.1</v>
      </c>
      <c r="AB26" s="10">
        <f t="shared" si="0"/>
        <v>0.25</v>
      </c>
      <c r="AC26" s="9">
        <v>162123.7</v>
      </c>
      <c r="AD26" s="10">
        <v>0.754005736700499</v>
      </c>
      <c r="AE26" s="9">
        <v>0</v>
      </c>
      <c r="AF26" s="10"/>
    </row>
    <row r="27" spans="1:32" ht="27.75" customHeight="1" outlineLevel="2">
      <c r="A27" s="6"/>
      <c r="B27" s="7" t="s">
        <v>48</v>
      </c>
      <c r="C27" s="6"/>
      <c r="D27" s="8"/>
      <c r="E27" s="6"/>
      <c r="F27" s="6"/>
      <c r="G27" s="6"/>
      <c r="H27" s="6"/>
      <c r="I27" s="6"/>
      <c r="J27" s="6"/>
      <c r="K27" s="6"/>
      <c r="L27" s="6"/>
      <c r="M27" s="9"/>
      <c r="N27" s="16">
        <v>260.2</v>
      </c>
      <c r="O27" s="16">
        <v>124071933.81</v>
      </c>
      <c r="P27" s="16">
        <v>124071933.81</v>
      </c>
      <c r="Q27" s="16">
        <v>0</v>
      </c>
      <c r="R27" s="16">
        <v>0</v>
      </c>
      <c r="S27" s="16">
        <v>0</v>
      </c>
      <c r="T27" s="16">
        <v>0</v>
      </c>
      <c r="U27" s="16">
        <v>389134.51</v>
      </c>
      <c r="V27" s="16">
        <v>71595360.81</v>
      </c>
      <c r="W27" s="16"/>
      <c r="X27" s="9"/>
      <c r="Y27" s="9"/>
      <c r="Z27" s="9"/>
      <c r="AA27" s="9"/>
      <c r="AB27" s="10">
        <f t="shared" si="0"/>
        <v>0</v>
      </c>
      <c r="AC27" s="9"/>
      <c r="AD27" s="10"/>
      <c r="AE27" s="9"/>
      <c r="AF27" s="10"/>
    </row>
    <row r="28" spans="1:32" ht="15" customHeight="1" outlineLevel="2">
      <c r="A28" s="6"/>
      <c r="B28" s="7" t="s">
        <v>49</v>
      </c>
      <c r="C28" s="6"/>
      <c r="D28" s="8"/>
      <c r="E28" s="6"/>
      <c r="F28" s="6"/>
      <c r="G28" s="6"/>
      <c r="H28" s="6"/>
      <c r="I28" s="6"/>
      <c r="J28" s="6"/>
      <c r="K28" s="6"/>
      <c r="L28" s="6"/>
      <c r="M28" s="9"/>
      <c r="N28" s="16">
        <v>160.2</v>
      </c>
      <c r="O28" s="16">
        <v>124071933.81</v>
      </c>
      <c r="P28" s="16">
        <v>124071933.81</v>
      </c>
      <c r="Q28" s="16">
        <v>0</v>
      </c>
      <c r="R28" s="16">
        <v>0</v>
      </c>
      <c r="S28" s="16">
        <v>0</v>
      </c>
      <c r="T28" s="16">
        <v>0</v>
      </c>
      <c r="U28" s="16">
        <v>389134.51</v>
      </c>
      <c r="V28" s="16">
        <v>71595360.81</v>
      </c>
      <c r="W28" s="16"/>
      <c r="X28" s="9"/>
      <c r="Y28" s="9"/>
      <c r="Z28" s="9"/>
      <c r="AA28" s="9"/>
      <c r="AB28" s="10">
        <f t="shared" si="0"/>
        <v>0</v>
      </c>
      <c r="AC28" s="9"/>
      <c r="AD28" s="10"/>
      <c r="AE28" s="9"/>
      <c r="AF28" s="10"/>
    </row>
    <row r="29" spans="1:32" ht="60" customHeight="1" outlineLevel="1">
      <c r="A29" s="6" t="s">
        <v>42</v>
      </c>
      <c r="B29" s="7" t="s">
        <v>43</v>
      </c>
      <c r="C29" s="6"/>
      <c r="D29" s="8"/>
      <c r="E29" s="6"/>
      <c r="F29" s="6"/>
      <c r="G29" s="6"/>
      <c r="H29" s="6"/>
      <c r="I29" s="6"/>
      <c r="J29" s="6"/>
      <c r="K29" s="6"/>
      <c r="L29" s="6"/>
      <c r="M29" s="9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-112252.81</v>
      </c>
      <c r="W29" s="16">
        <v>-134.46696</v>
      </c>
      <c r="X29" s="9">
        <v>0</v>
      </c>
      <c r="Y29" s="9">
        <v>-112252.81</v>
      </c>
      <c r="Z29" s="9">
        <v>-112252.81</v>
      </c>
      <c r="AA29" s="9">
        <v>-112252.81</v>
      </c>
      <c r="AB29" s="10"/>
      <c r="AC29" s="9">
        <v>112252.81</v>
      </c>
      <c r="AD29" s="10"/>
      <c r="AE29" s="9">
        <v>0</v>
      </c>
      <c r="AF29" s="10"/>
    </row>
    <row r="30" spans="1:32" ht="12.75" customHeight="1">
      <c r="A30" s="22" t="s">
        <v>44</v>
      </c>
      <c r="B30" s="22"/>
      <c r="C30" s="22"/>
      <c r="D30" s="22"/>
      <c r="E30" s="22"/>
      <c r="F30" s="22"/>
      <c r="G30" s="11"/>
      <c r="H30" s="11"/>
      <c r="I30" s="11"/>
      <c r="J30" s="11"/>
      <c r="K30" s="11"/>
      <c r="L30" s="11"/>
      <c r="M30" s="12">
        <v>0</v>
      </c>
      <c r="N30" s="12">
        <f>N9+N22</f>
        <v>311289.61679999996</v>
      </c>
      <c r="O30" s="12">
        <f aca="true" t="shared" si="1" ref="O30:W30">O9+O22</f>
        <v>320938435.13</v>
      </c>
      <c r="P30" s="12">
        <f t="shared" si="1"/>
        <v>320938435.13</v>
      </c>
      <c r="Q30" s="12">
        <f t="shared" si="1"/>
        <v>0</v>
      </c>
      <c r="R30" s="12">
        <f t="shared" si="1"/>
        <v>0</v>
      </c>
      <c r="S30" s="12">
        <f t="shared" si="1"/>
        <v>0</v>
      </c>
      <c r="T30" s="12">
        <f t="shared" si="1"/>
        <v>0</v>
      </c>
      <c r="U30" s="12">
        <f t="shared" si="1"/>
        <v>389134.51</v>
      </c>
      <c r="V30" s="12">
        <f t="shared" si="1"/>
        <v>204316256.98000002</v>
      </c>
      <c r="W30" s="12">
        <f t="shared" si="1"/>
        <v>63929.926739999995</v>
      </c>
      <c r="X30" s="12">
        <v>389134.51</v>
      </c>
      <c r="Y30" s="12">
        <v>204316256.98</v>
      </c>
      <c r="Z30" s="12">
        <v>203927122.47</v>
      </c>
      <c r="AA30" s="12">
        <v>203927122.47</v>
      </c>
      <c r="AB30" s="13">
        <f>W30/N30</f>
        <v>0.20537121474589448</v>
      </c>
      <c r="AC30" s="12">
        <v>117011312.66</v>
      </c>
      <c r="AD30" s="13">
        <v>0.6354088515057315</v>
      </c>
      <c r="AE30" s="12">
        <v>0</v>
      </c>
      <c r="AF30" s="13"/>
    </row>
    <row r="31" spans="1:32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 t="s">
        <v>1</v>
      </c>
      <c r="AB31" s="14"/>
      <c r="AC31" s="14"/>
      <c r="AD31" s="14"/>
      <c r="AE31" s="14"/>
      <c r="AF31" s="14"/>
    </row>
    <row r="32" spans="1:32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5"/>
      <c r="Z32" s="15"/>
      <c r="AA32" s="15"/>
      <c r="AB32" s="15"/>
      <c r="AC32" s="15"/>
      <c r="AD32" s="15"/>
      <c r="AE32" s="15"/>
      <c r="AF32" s="15"/>
    </row>
  </sheetData>
  <sheetProtection/>
  <mergeCells count="28">
    <mergeCell ref="AE7:AF7"/>
    <mergeCell ref="A30:F30"/>
    <mergeCell ref="A32:X32"/>
    <mergeCell ref="S7:S8"/>
    <mergeCell ref="T7:T8"/>
    <mergeCell ref="U7:W7"/>
    <mergeCell ref="X7:Z7"/>
    <mergeCell ref="AC7:AD7"/>
    <mergeCell ref="N7:N8"/>
    <mergeCell ref="O7:O8"/>
    <mergeCell ref="P7:P8"/>
    <mergeCell ref="Q7:Q8"/>
    <mergeCell ref="R7:R8"/>
    <mergeCell ref="G7:I7"/>
    <mergeCell ref="J7:J8"/>
    <mergeCell ref="K7:K8"/>
    <mergeCell ref="L7:L8"/>
    <mergeCell ref="M7:M8"/>
    <mergeCell ref="A7:A8"/>
    <mergeCell ref="B7:B8"/>
    <mergeCell ref="C7:C8"/>
    <mergeCell ref="D7:F7"/>
    <mergeCell ref="A1:AF1"/>
    <mergeCell ref="A2:AF2"/>
    <mergeCell ref="A3:AF3"/>
    <mergeCell ref="A4:AD4"/>
    <mergeCell ref="A5:AD5"/>
    <mergeCell ref="A6:AF6"/>
  </mergeCells>
  <printOptions/>
  <pageMargins left="0.39375001192092896" right="0.39375001192092896" top="0.5902777910232544" bottom="0.5902777910232544" header="0.39375001192092896" footer="0.39375001192092896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А. Руденок</dc:creator>
  <cp:keywords/>
  <dc:description/>
  <cp:lastModifiedBy>titarenko_em</cp:lastModifiedBy>
  <cp:lastPrinted>2016-10-27T11:31:51Z</cp:lastPrinted>
  <dcterms:created xsi:type="dcterms:W3CDTF">2016-10-25T07:17:52Z</dcterms:created>
  <dcterms:modified xsi:type="dcterms:W3CDTF">2017-10-27T06:40:59Z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C:\Users\merkulov_ma\AppData\Local\Кейсистемс\Бюджет-КС\ReportManager\sqr_info_isp_budg_inc_4.xls</vt:lpwstr>
  </property>
</Properties>
</file>